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11640" activeTab="0"/>
  </bookViews>
  <sheets>
    <sheet name="вед 2022-2024" sheetId="1" r:id="rId1"/>
  </sheets>
  <definedNames>
    <definedName name="_xlnm.Print_Titles" localSheetId="0">'вед 2022-2024'!$5:$6</definedName>
    <definedName name="_xlnm.Print_Area" localSheetId="0">'вед 2022-2024'!$A$1:$H$116</definedName>
  </definedNames>
  <calcPr fullCalcOnLoad="1"/>
</workbook>
</file>

<file path=xl/sharedStrings.xml><?xml version="1.0" encoding="utf-8"?>
<sst xmlns="http://schemas.openxmlformats.org/spreadsheetml/2006/main" count="365" uniqueCount="147">
  <si>
    <t/>
  </si>
  <si>
    <t>Наименование</t>
  </si>
  <si>
    <t>РзПр</t>
  </si>
  <si>
    <t>Цель</t>
  </si>
  <si>
    <t>Вид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</si>
  <si>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</si>
  <si>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</si>
  <si>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</si>
  <si>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</si>
  <si>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</si>
  <si>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</si>
  <si>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</si>
  <si>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</si>
  <si>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</si>
  <si>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</si>
  <si>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Закупка товаров, работ и услуг для государственных нужд Республики Башкортостан</t>
  </si>
  <si>
    <t>200</t>
  </si>
  <si>
    <t>Иные бюджетные ассигнования</t>
  </si>
  <si>
    <t>800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</si>
  <si>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</si>
  <si>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</si>
  <si>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</si>
  <si>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</si>
  <si>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</si>
  <si>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</si>
  <si>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</si>
  <si>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</si>
  <si>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</si>
  <si>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</si>
  <si>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</si>
  <si>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</si>
  <si>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</si>
  <si>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</si>
  <si>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</si>
  <si>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</si>
  <si>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</si>
  <si>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</si>
  <si>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</si>
  <si>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</si>
  <si>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</si>
  <si>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</si>
  <si>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</si>
  <si>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Мероприятия в сфере культуры, кинематографии</t>
  </si>
  <si>
    <t>ФИЗИЧЕСКАЯ КУЛЬТУРА И СПОРТ</t>
  </si>
  <si>
    <t>1100</t>
  </si>
  <si>
    <t>Мероприятия в области физической культуры и спорта</t>
  </si>
  <si>
    <t>Вед</t>
  </si>
  <si>
    <t>( в тыс. руб.)</t>
  </si>
  <si>
    <t>НАЦИОНАЛЬНАЯ БЕЗОПАСНОСТЬ И ПРАВООХРАНИТЕЛЬНАЯ ДЕЯТЕЛЬНОСТЬ</t>
  </si>
  <si>
    <t>0300</t>
  </si>
  <si>
    <t>0310</t>
  </si>
  <si>
    <t xml:space="preserve">Дорожное хозяйство </t>
  </si>
  <si>
    <t>0400</t>
  </si>
  <si>
    <t>НАЦИОНАЛЬНАЯ ЭКОНОМИКА</t>
  </si>
  <si>
    <t>Проведение работ по землеустройству</t>
  </si>
  <si>
    <t>0113</t>
  </si>
  <si>
    <t>Другие общегосударственные вопросы</t>
  </si>
  <si>
    <t>Мероприятия по развитию инфраструктуры объектов противопожарной службы</t>
  </si>
  <si>
    <t xml:space="preserve">Непрограммные расходы </t>
  </si>
  <si>
    <t xml:space="preserve">Непрограммные расходы  </t>
  </si>
  <si>
    <t>Мероприятия в области коммунального хозяйства</t>
  </si>
  <si>
    <r>
      <t xml:space="preserve">Непрограммные расходы </t>
    </r>
    <r>
      <rPr>
        <i/>
        <sz val="14"/>
        <rFont val="Times New Roman"/>
        <family val="1"/>
      </rPr>
      <t xml:space="preserve"> </t>
    </r>
  </si>
  <si>
    <t>Оценка недвижимости, признание прав и регулирование отношений по государственной собственности</t>
  </si>
  <si>
    <t>Муниципальная программа сельского поселения……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</si>
  <si>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</si>
  <si>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Содержание и обслуживание муниципальной казны</t>
  </si>
  <si>
    <t>Мероприятия в области жилищного хозяйства</t>
  </si>
  <si>
    <t>Мероприятия по обеспечению уличного освещения</t>
  </si>
  <si>
    <t>Мероприятия по благоустройству территорий населенных пунктов</t>
  </si>
  <si>
    <t xml:space="preserve">Мероприятия по озеленению </t>
  </si>
  <si>
    <t>Организация и содержание мест захоронения</t>
  </si>
  <si>
    <t>Прочие мероприятия по благоустройству  поселений</t>
  </si>
  <si>
    <t>Мероприятия по профилактике терроризма и экстремизма</t>
  </si>
  <si>
    <t>Закупка товаров, работ и услуг для государственных (муниципальных) нужд</t>
  </si>
  <si>
    <t>0505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</si>
  <si>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</si>
  <si>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</si>
  <si>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0314</t>
  </si>
  <si>
    <t>Закупка товаров, работ и услуг для обеспечения государственных (муниципальных) нужд</t>
  </si>
  <si>
    <t>99 0 00 00000</t>
  </si>
  <si>
    <t>30 0 00 98210</t>
  </si>
  <si>
    <t>Государственная поддержка на проведение капитального ремонта общего имущества в многоквартирных домах</t>
  </si>
  <si>
    <t>600</t>
  </si>
  <si>
    <t>Предоставление субсидий бюджетным, автономным учреждениям и иным некоммерческим организациям</t>
  </si>
  <si>
    <t>99 0 00 02030</t>
  </si>
  <si>
    <t>99 0 00 02040</t>
  </si>
  <si>
    <t>99 0 00 07500</t>
  </si>
  <si>
    <t>30 0 00 00000</t>
  </si>
  <si>
    <t>30 0 00 09020</t>
  </si>
  <si>
    <t>30 0 00 09040</t>
  </si>
  <si>
    <t>99 0 00 51180</t>
  </si>
  <si>
    <t>30 0 00 02430</t>
  </si>
  <si>
    <t>30 0 00 24700</t>
  </si>
  <si>
    <t>30 0 00 03150</t>
  </si>
  <si>
    <t>30 0 00 03330</t>
  </si>
  <si>
    <t>30 0 00 03610</t>
  </si>
  <si>
    <t>30 0 00 03530</t>
  </si>
  <si>
    <t>30 0 00 03560</t>
  </si>
  <si>
    <t>30 0 01 00000</t>
  </si>
  <si>
    <t>30 0 01 06050</t>
  </si>
  <si>
    <t>30 0 02 00000</t>
  </si>
  <si>
    <t>30 0 02 06050</t>
  </si>
  <si>
    <t>30 0 03 00000</t>
  </si>
  <si>
    <t>30 0 03 06050</t>
  </si>
  <si>
    <t>30 0 03 06400</t>
  </si>
  <si>
    <t>30 0 04 00000</t>
  </si>
  <si>
    <t>30 0 04 06050</t>
  </si>
  <si>
    <t>30 0 00 74040</t>
  </si>
  <si>
    <t>0600</t>
  </si>
  <si>
    <t>ОХРАНА ОКРУЖАЮЩЕЙ СРЕДЫ</t>
  </si>
  <si>
    <t>0605</t>
  </si>
  <si>
    <t>Другие вопросы в области охраны окружающей среды</t>
  </si>
  <si>
    <t>30 0 00 41200</t>
  </si>
  <si>
    <t>Мероприятия в области экологии и природопользования</t>
  </si>
  <si>
    <t>30 0 00 45870</t>
  </si>
  <si>
    <t>30 0 00 41870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</si>
  <si>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 осуществлению дорожной деятельности  и охране окружающей среды в границах сельских поселений</t>
  </si>
  <si>
    <t>УСЛОВНО УТВЕРЖДЕННЫЕ РАСХОДЫ</t>
  </si>
  <si>
    <t>Условно утверждённые расходы</t>
  </si>
  <si>
    <t>99 0 00 0000</t>
  </si>
  <si>
    <t>Непрограмные расходы</t>
  </si>
  <si>
    <t>99 0 99 99999</t>
  </si>
  <si>
    <t>Всего расходов</t>
  </si>
  <si>
    <t>Плановый период</t>
  </si>
  <si>
    <t>Защита населения и территории от чрезвычайных ситуаций природного и техногенного характера, пожарная безопасность</t>
  </si>
  <si>
    <t>2022 год</t>
  </si>
  <si>
    <t>30 0 01 74040</t>
  </si>
  <si>
    <t>30 0 04 74040</t>
  </si>
  <si>
    <t>Ведомственная структура расходов бюджета сельского поселения Акъярский сельсовет муниципального района Хайбуллинский район Республики Башкортостан на 2022 год и плановый период 2023 и 2024 годов</t>
  </si>
  <si>
    <t xml:space="preserve">в том числе по Администрации сельского поселения Акъярский сельсовет муниципального района Хайбуллинский район Республики Башкортостан </t>
  </si>
  <si>
    <t>Муниципальная программа "Содержание дорог сельского поселения Акъярский сельсовет муниципального района Хайбуллинский район Республики Башкортостан"</t>
  </si>
  <si>
    <t>Обеспечение проведения выборов и референдумов</t>
  </si>
  <si>
    <t>0107</t>
  </si>
  <si>
    <t>Непрограммные расходы</t>
  </si>
  <si>
    <t>Проведение выборов в представительные органы муниципального образования</t>
  </si>
  <si>
    <t>9900000220</t>
  </si>
  <si>
    <t>Массовый спорт</t>
  </si>
  <si>
    <t>1102</t>
  </si>
  <si>
    <t>Муниципальная программа "Управление муниципальным имуществом сельского поселения Акъярский сельсовет муниципального района Хайбуллинский район Республики Башкортостан на 2017 -2025 годы", утвержденная постановлением от 08.02.2017 года № 23-П</t>
  </si>
  <si>
    <t>Муниципальная программа "Пожарная безопасность сельского поселения Акъярский сельсовет муниципального района Хайбуллинский район Республики Башкортостан на 2017-2025 годы", утвержденная постановлением от 08.02.2017 года № 10-П</t>
  </si>
  <si>
    <t>Муниципальная программа "Профилактика терроризма  и экстремизма, а также минимизации и (или) ликвидации последствий проявлений терроризма и экстремизма на территории 
сельского поселения Акъярский сельсовет  муниципального района Хайбуллинский район Республики Башкортостан на 2017-2025 годы", утвержденная постановлением от 08.02.2017 года № 15-П</t>
  </si>
  <si>
    <t>Муниципальная программа «Капитальный ремонт и содержание муниципального жилищного фонда сельского поселенияАкъярский сельсовет муниципального района  Хайбуллинский район Республики Башкортостан на 2017-2025 годы", утвержденная постановлением от 08.02.2017 года № 13-П</t>
  </si>
  <si>
    <t>Муниципальная программа "Развитие и поддержка коммунального хозяйства в  сельском поселении Акъярский сельсовет муниципального района Хайбуллинский район Республики Башкортостан на 2017-2025 годы", утвержденная постановлением от 08.02.2017 года № 21-П</t>
  </si>
  <si>
    <t>Муниципальная программа "Благоустройство  территории сельского поселения Акъярский сельсовет муниципального района Хайбуллинский район Республики Башкортостан на 2017-2025 годы", утвержденная постановлением от 08.02.2017 года № 14-П</t>
  </si>
  <si>
    <t xml:space="preserve">Муниципальная программа "Сохранение и развитие  культуры  в сельском поселении Акъярский сельсовет муниципального района Хайбуллинский район Республики Башкортостан на 2017-2025 годы", утвержденная постановлением от 08.02.2017 года № 18-П </t>
  </si>
  <si>
    <t xml:space="preserve">Муниципальная программа "Развитие физической культуры и спорта в сельском поселении Акъярский сельсовет муниципального района Хайбуллинский район Республики Башкортостан на 2017-2025 годы", утвержденная постановлением от 08.02.2017 года № 16-П </t>
  </si>
  <si>
    <t>Приложение 3 к  решению Совета сельского поселения  Акъярский сельсовет муниципального района  Хайбуллинский район 0Республики Башкортостан от 20 декабря 2021 года № Р-116/22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</si>
</sst>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_р_._-;\-* #,##0_р_._-;_-* &quot;-&quot;??_р_._-;_-@_-"/>
    <numFmt numFmtId="181" formatCode="0.0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55"/>
      <name val="Times New Roman"/>
      <family val="1"/>
    </font>
    <font>
      <b/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0" tint="-0.24997000396251678"/>
      <name val="Times New Roman"/>
      <family val="1"/>
    </font>
    <font>
      <b/>
      <sz val="14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49" fontId="2" fillId="0" borderId="10" xfId="0" applyNumberFormat="1" applyFont="1" applyBorder="1" applyAlignment="1">
      <alignment horizontal="right" shrinkToFi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shrinkToFi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 shrinkToFit="1"/>
    </xf>
    <xf numFmtId="0" fontId="2" fillId="0" borderId="11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right" shrinkToFit="1"/>
    </xf>
    <xf numFmtId="0" fontId="3" fillId="0" borderId="0" xfId="0" applyFont="1" applyAlignment="1">
      <alignment/>
    </xf>
    <xf numFmtId="0" fontId="2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center" wrapText="1"/>
    </xf>
    <xf numFmtId="181" fontId="2" fillId="0" borderId="10" xfId="0" applyNumberFormat="1" applyFont="1" applyBorder="1" applyAlignment="1">
      <alignment horizontal="right" shrinkToFit="1"/>
    </xf>
    <xf numFmtId="181" fontId="2" fillId="0" borderId="10" xfId="0" applyNumberFormat="1" applyFont="1" applyFill="1" applyBorder="1" applyAlignment="1">
      <alignment horizontal="right" shrinkToFit="1"/>
    </xf>
    <xf numFmtId="181" fontId="2" fillId="0" borderId="10" xfId="0" applyNumberFormat="1" applyFont="1" applyBorder="1" applyAlignment="1" quotePrefix="1">
      <alignment horizontal="right" wrapText="1"/>
    </xf>
    <xf numFmtId="0" fontId="2" fillId="0" borderId="0" xfId="0" applyFont="1" applyFill="1" applyAlignment="1">
      <alignment wrapText="1"/>
    </xf>
    <xf numFmtId="0" fontId="5" fillId="0" borderId="10" xfId="0" applyFont="1" applyBorder="1" applyAlignment="1">
      <alignment horizontal="left" vertical="top" wrapText="1"/>
    </xf>
    <xf numFmtId="181" fontId="2" fillId="0" borderId="0" xfId="0" applyNumberFormat="1" applyFont="1" applyAlignment="1">
      <alignment/>
    </xf>
    <xf numFmtId="181" fontId="3" fillId="0" borderId="10" xfId="0" applyNumberFormat="1" applyFont="1" applyBorder="1" applyAlignment="1">
      <alignment horizontal="right" shrinkToFit="1"/>
    </xf>
    <xf numFmtId="0" fontId="5" fillId="0" borderId="10" xfId="0" applyFont="1" applyBorder="1" applyAlignment="1" quotePrefix="1">
      <alignment horizontal="center" wrapText="1"/>
    </xf>
    <xf numFmtId="0" fontId="5" fillId="0" borderId="10" xfId="0" applyFont="1" applyBorder="1" applyAlignment="1" quotePrefix="1">
      <alignment horizontal="right" wrapText="1"/>
    </xf>
    <xf numFmtId="181" fontId="5" fillId="0" borderId="10" xfId="0" applyNumberFormat="1" applyFont="1" applyBorder="1" applyAlignment="1" quotePrefix="1">
      <alignment horizontal="right" wrapText="1"/>
    </xf>
    <xf numFmtId="0" fontId="3" fillId="0" borderId="10" xfId="0" applyFont="1" applyBorder="1" applyAlignment="1" quotePrefix="1">
      <alignment horizontal="center" wrapText="1"/>
    </xf>
    <xf numFmtId="0" fontId="3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right" shrinkToFit="1"/>
    </xf>
    <xf numFmtId="0" fontId="46" fillId="0" borderId="0" xfId="0" applyFont="1" applyFill="1" applyAlignment="1">
      <alignment/>
    </xf>
    <xf numFmtId="174" fontId="47" fillId="0" borderId="0" xfId="0" applyNumberFormat="1" applyFont="1" applyFill="1" applyAlignment="1">
      <alignment/>
    </xf>
    <xf numFmtId="174" fontId="2" fillId="0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shrinkToFit="1"/>
    </xf>
    <xf numFmtId="174" fontId="2" fillId="33" borderId="10" xfId="0" applyNumberFormat="1" applyFont="1" applyFill="1" applyBorder="1" applyAlignment="1">
      <alignment horizontal="right" shrinkToFit="1"/>
    </xf>
    <xf numFmtId="0" fontId="2" fillId="0" borderId="10" xfId="52" applyFont="1" applyFill="1" applyBorder="1" applyAlignment="1" quotePrefix="1">
      <alignment horizontal="left" wrapText="1"/>
      <protection/>
    </xf>
    <xf numFmtId="0" fontId="2" fillId="0" borderId="10" xfId="53" applyFont="1" applyFill="1" applyBorder="1" applyAlignment="1" quotePrefix="1">
      <alignment horizontal="right" wrapText="1"/>
      <protection/>
    </xf>
    <xf numFmtId="2" fontId="2" fillId="0" borderId="12" xfId="52" applyNumberFormat="1" applyFont="1" applyBorder="1" applyAlignment="1">
      <alignment horizontal="center" shrinkToFit="1"/>
      <protection/>
    </xf>
    <xf numFmtId="0" fontId="2" fillId="0" borderId="10" xfId="52" applyFont="1" applyFill="1" applyBorder="1" applyAlignment="1" quotePrefix="1">
      <alignment horizontal="left" vertical="top" wrapText="1"/>
      <protection/>
    </xf>
    <xf numFmtId="0" fontId="2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 quotePrefix="1">
      <alignment horizont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horizontal="center" wrapText="1" shrinkToFit="1"/>
    </xf>
    <xf numFmtId="49" fontId="2" fillId="0" borderId="15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PageLayoutView="0" workbookViewId="0" topLeftCell="B99">
      <selection activeCell="A1" sqref="A1:H116"/>
    </sheetView>
  </sheetViews>
  <sheetFormatPr defaultColWidth="9.00390625" defaultRowHeight="5.25" customHeight="1"/>
  <cols>
    <col min="1" max="1" width="80.75390625" style="1" customWidth="1"/>
    <col min="2" max="2" width="10.125" style="5" customWidth="1"/>
    <col min="3" max="3" width="9.75390625" style="10" customWidth="1"/>
    <col min="4" max="4" width="16.625" style="10" customWidth="1"/>
    <col min="5" max="5" width="7.875" style="10" customWidth="1"/>
    <col min="6" max="6" width="13.00390625" style="10" customWidth="1"/>
    <col min="7" max="7" width="12.00390625" style="1" customWidth="1"/>
    <col min="8" max="8" width="11.875" style="1" customWidth="1"/>
    <col min="9" max="9" width="10.375" style="1" customWidth="1"/>
    <col min="10" max="11" width="9.125" style="1" customWidth="1"/>
    <col min="12" max="12" width="10.125" style="1" customWidth="1"/>
    <col min="13" max="14" width="10.875" style="1" customWidth="1"/>
    <col min="15" max="16384" width="9.125" style="1" customWidth="1"/>
  </cols>
  <sheetData>
    <row r="1" spans="1:8" ht="96" customHeight="1">
      <c r="A1" s="2"/>
      <c r="B1" s="3"/>
      <c r="C1" s="11"/>
      <c r="D1" s="58" t="s">
        <v>146</v>
      </c>
      <c r="E1" s="58"/>
      <c r="F1" s="58"/>
      <c r="G1" s="58"/>
      <c r="H1" s="58"/>
    </row>
    <row r="2" spans="1:6" ht="18.75">
      <c r="A2" s="62"/>
      <c r="B2" s="62"/>
      <c r="C2" s="63"/>
      <c r="D2" s="63"/>
      <c r="E2" s="63"/>
      <c r="F2" s="63"/>
    </row>
    <row r="3" spans="1:8" ht="91.5" customHeight="1">
      <c r="A3" s="57" t="s">
        <v>128</v>
      </c>
      <c r="B3" s="57"/>
      <c r="C3" s="57"/>
      <c r="D3" s="57"/>
      <c r="E3" s="57"/>
      <c r="F3" s="57"/>
      <c r="G3" s="57"/>
      <c r="H3" s="57"/>
    </row>
    <row r="4" spans="1:8" ht="24" customHeight="1">
      <c r="A4" s="59" t="s">
        <v>47</v>
      </c>
      <c r="B4" s="59"/>
      <c r="C4" s="59"/>
      <c r="D4" s="59"/>
      <c r="E4" s="59"/>
      <c r="F4" s="59"/>
      <c r="G4" s="59"/>
      <c r="H4" s="59"/>
    </row>
    <row r="5" spans="1:8" ht="18.75">
      <c r="A5" s="52" t="s">
        <v>1</v>
      </c>
      <c r="B5" s="52" t="s">
        <v>46</v>
      </c>
      <c r="C5" s="60" t="s">
        <v>2</v>
      </c>
      <c r="D5" s="60" t="s">
        <v>3</v>
      </c>
      <c r="E5" s="60" t="s">
        <v>4</v>
      </c>
      <c r="F5" s="54" t="s">
        <v>125</v>
      </c>
      <c r="G5" s="56" t="s">
        <v>123</v>
      </c>
      <c r="H5" s="56"/>
    </row>
    <row r="6" spans="1:14" ht="18.75">
      <c r="A6" s="53"/>
      <c r="B6" s="53"/>
      <c r="C6" s="61"/>
      <c r="D6" s="61"/>
      <c r="E6" s="61"/>
      <c r="F6" s="55"/>
      <c r="G6" s="37">
        <v>2023</v>
      </c>
      <c r="H6" s="37">
        <v>2024</v>
      </c>
      <c r="L6" s="39">
        <v>15079.5</v>
      </c>
      <c r="M6" s="39">
        <v>10621.2</v>
      </c>
      <c r="N6" s="39">
        <v>10624.4</v>
      </c>
    </row>
    <row r="7" spans="1:14" s="22" customFormat="1" ht="18.75">
      <c r="A7" s="19" t="s">
        <v>122</v>
      </c>
      <c r="B7" s="20"/>
      <c r="C7" s="21" t="s">
        <v>0</v>
      </c>
      <c r="D7" s="21" t="s">
        <v>0</v>
      </c>
      <c r="E7" s="21" t="s">
        <v>0</v>
      </c>
      <c r="F7" s="32">
        <f>F9+F34+F39+F48+F57+F96+F103+F108+F113+F29</f>
        <v>15082.5</v>
      </c>
      <c r="G7" s="32">
        <f>G9+G34+G39+G48+G57+G96+G103+G108+G113+G29</f>
        <v>10623</v>
      </c>
      <c r="H7" s="32">
        <f>H9+H34+H39+H48+H57+H96+H103+H108+H113+H29</f>
        <v>10641.199999999999</v>
      </c>
      <c r="L7" s="40">
        <f>L6-F7</f>
        <v>-3</v>
      </c>
      <c r="M7" s="40">
        <f>M6-G7</f>
        <v>-1.7999999999992724</v>
      </c>
      <c r="N7" s="40">
        <f>N6-H7</f>
        <v>-16.799999999999272</v>
      </c>
    </row>
    <row r="8" spans="1:14" s="22" customFormat="1" ht="56.25">
      <c r="A8" s="19" t="s">
        <v>129</v>
      </c>
      <c r="B8" s="20">
        <v>791</v>
      </c>
      <c r="C8" s="21"/>
      <c r="D8" s="21"/>
      <c r="E8" s="21"/>
      <c r="F8" s="32">
        <f>F7</f>
        <v>15082.5</v>
      </c>
      <c r="G8" s="32">
        <f>G7</f>
        <v>10623</v>
      </c>
      <c r="H8" s="32">
        <f>H7</f>
        <v>10641.199999999999</v>
      </c>
      <c r="L8" s="40"/>
      <c r="M8" s="40"/>
      <c r="N8" s="40"/>
    </row>
    <row r="9" spans="1:10" ht="18.75">
      <c r="A9" s="4" t="s">
        <v>5</v>
      </c>
      <c r="B9" s="6">
        <v>791</v>
      </c>
      <c r="C9" s="8" t="s">
        <v>6</v>
      </c>
      <c r="D9" s="8" t="s">
        <v>0</v>
      </c>
      <c r="E9" s="8" t="s">
        <v>0</v>
      </c>
      <c r="F9" s="26">
        <f>F10+F14+F24+F20</f>
        <v>4840</v>
      </c>
      <c r="G9" s="26">
        <f>G10+G14+G24</f>
        <v>4730</v>
      </c>
      <c r="H9" s="26">
        <f>H10+H14+H24</f>
        <v>4736.6</v>
      </c>
      <c r="I9" s="31"/>
      <c r="J9" s="31"/>
    </row>
    <row r="10" spans="1:8" ht="37.5">
      <c r="A10" s="4" t="s">
        <v>7</v>
      </c>
      <c r="B10" s="6">
        <v>791</v>
      </c>
      <c r="C10" s="8" t="s">
        <v>8</v>
      </c>
      <c r="D10" s="8" t="s">
        <v>0</v>
      </c>
      <c r="E10" s="8" t="s">
        <v>0</v>
      </c>
      <c r="F10" s="26">
        <f aca="true" t="shared" si="0" ref="F10:H12">F11</f>
        <v>950</v>
      </c>
      <c r="G10" s="26">
        <f t="shared" si="0"/>
        <v>950</v>
      </c>
      <c r="H10" s="26">
        <f t="shared" si="0"/>
        <v>950</v>
      </c>
    </row>
    <row r="11" spans="1:8" ht="18.75">
      <c r="A11" s="12" t="s">
        <v>61</v>
      </c>
      <c r="B11" s="14">
        <v>791</v>
      </c>
      <c r="C11" s="13" t="s">
        <v>8</v>
      </c>
      <c r="D11" s="13" t="s">
        <v>79</v>
      </c>
      <c r="E11" s="16"/>
      <c r="F11" s="27">
        <f t="shared" si="0"/>
        <v>950</v>
      </c>
      <c r="G11" s="27">
        <f t="shared" si="0"/>
        <v>950</v>
      </c>
      <c r="H11" s="27">
        <f t="shared" si="0"/>
        <v>950</v>
      </c>
    </row>
    <row r="12" spans="1:8" ht="18.75">
      <c r="A12" s="12" t="s">
        <v>9</v>
      </c>
      <c r="B12" s="14">
        <v>791</v>
      </c>
      <c r="C12" s="13" t="s">
        <v>8</v>
      </c>
      <c r="D12" s="13" t="s">
        <v>84</v>
      </c>
      <c r="E12" s="16" t="s">
        <v>0</v>
      </c>
      <c r="F12" s="27">
        <f t="shared" si="0"/>
        <v>950</v>
      </c>
      <c r="G12" s="27">
        <f t="shared" si="0"/>
        <v>950</v>
      </c>
      <c r="H12" s="27">
        <f t="shared" si="0"/>
        <v>950</v>
      </c>
    </row>
    <row r="13" spans="1:8" ht="60.75" customHeight="1">
      <c r="A13" s="12" t="s">
        <v>10</v>
      </c>
      <c r="B13" s="14">
        <v>791</v>
      </c>
      <c r="C13" s="13" t="s">
        <v>8</v>
      </c>
      <c r="D13" s="13" t="s">
        <v>84</v>
      </c>
      <c r="E13" s="16" t="s">
        <v>11</v>
      </c>
      <c r="F13" s="45">
        <v>950</v>
      </c>
      <c r="G13" s="38">
        <v>950</v>
      </c>
      <c r="H13" s="38">
        <v>950</v>
      </c>
    </row>
    <row r="14" spans="1:8" ht="56.25">
      <c r="A14" s="12" t="s">
        <v>12</v>
      </c>
      <c r="B14" s="14">
        <v>791</v>
      </c>
      <c r="C14" s="13" t="s">
        <v>13</v>
      </c>
      <c r="D14" s="13" t="s">
        <v>0</v>
      </c>
      <c r="E14" s="16" t="s">
        <v>0</v>
      </c>
      <c r="F14" s="27">
        <f aca="true" t="shared" si="1" ref="F14:H15">F15</f>
        <v>3760</v>
      </c>
      <c r="G14" s="27">
        <f t="shared" si="1"/>
        <v>3760</v>
      </c>
      <c r="H14" s="27">
        <f t="shared" si="1"/>
        <v>3760</v>
      </c>
    </row>
    <row r="15" spans="1:8" ht="18.75">
      <c r="A15" s="12" t="s">
        <v>58</v>
      </c>
      <c r="B15" s="14">
        <v>791</v>
      </c>
      <c r="C15" s="13" t="s">
        <v>13</v>
      </c>
      <c r="D15" s="13" t="s">
        <v>79</v>
      </c>
      <c r="E15" s="16"/>
      <c r="F15" s="27">
        <f t="shared" si="1"/>
        <v>3760</v>
      </c>
      <c r="G15" s="27">
        <f t="shared" si="1"/>
        <v>3760</v>
      </c>
      <c r="H15" s="27">
        <f t="shared" si="1"/>
        <v>3760</v>
      </c>
    </row>
    <row r="16" spans="1:8" ht="18.75">
      <c r="A16" s="12" t="s">
        <v>14</v>
      </c>
      <c r="B16" s="14">
        <v>791</v>
      </c>
      <c r="C16" s="13" t="s">
        <v>13</v>
      </c>
      <c r="D16" s="13" t="s">
        <v>85</v>
      </c>
      <c r="E16" s="16" t="s">
        <v>0</v>
      </c>
      <c r="F16" s="27">
        <f>F17+F18+F19</f>
        <v>3760</v>
      </c>
      <c r="G16" s="27">
        <f>G17+G18+G19</f>
        <v>3760</v>
      </c>
      <c r="H16" s="27">
        <f>H17+H18+H19</f>
        <v>3760</v>
      </c>
    </row>
    <row r="17" spans="1:8" ht="59.25" customHeight="1">
      <c r="A17" s="12" t="s">
        <v>10</v>
      </c>
      <c r="B17" s="14">
        <v>791</v>
      </c>
      <c r="C17" s="13" t="s">
        <v>13</v>
      </c>
      <c r="D17" s="13" t="s">
        <v>85</v>
      </c>
      <c r="E17" s="16" t="s">
        <v>11</v>
      </c>
      <c r="F17" s="38">
        <v>2495</v>
      </c>
      <c r="G17" s="38">
        <v>2495</v>
      </c>
      <c r="H17" s="38">
        <v>2495</v>
      </c>
    </row>
    <row r="18" spans="1:8" ht="37.5">
      <c r="A18" s="12" t="s">
        <v>78</v>
      </c>
      <c r="B18" s="14">
        <v>791</v>
      </c>
      <c r="C18" s="13" t="s">
        <v>13</v>
      </c>
      <c r="D18" s="13" t="s">
        <v>85</v>
      </c>
      <c r="E18" s="16" t="s">
        <v>16</v>
      </c>
      <c r="F18" s="38">
        <v>1165</v>
      </c>
      <c r="G18" s="38">
        <v>1165</v>
      </c>
      <c r="H18" s="38">
        <v>1165</v>
      </c>
    </row>
    <row r="19" spans="1:8" ht="18.75">
      <c r="A19" s="12" t="s">
        <v>17</v>
      </c>
      <c r="B19" s="14">
        <v>791</v>
      </c>
      <c r="C19" s="13" t="s">
        <v>13</v>
      </c>
      <c r="D19" s="13" t="s">
        <v>85</v>
      </c>
      <c r="E19" s="16" t="s">
        <v>18</v>
      </c>
      <c r="F19" s="38">
        <v>100</v>
      </c>
      <c r="G19" s="38">
        <v>100</v>
      </c>
      <c r="H19" s="38">
        <v>100</v>
      </c>
    </row>
    <row r="20" spans="1:8" ht="18.75">
      <c r="A20" s="46" t="s">
        <v>131</v>
      </c>
      <c r="B20" s="14">
        <v>791</v>
      </c>
      <c r="C20" s="47" t="s">
        <v>132</v>
      </c>
      <c r="D20" s="48"/>
      <c r="E20" s="16"/>
      <c r="F20" s="38">
        <f>F23</f>
        <v>80</v>
      </c>
      <c r="G20" s="38">
        <f>G23</f>
        <v>0</v>
      </c>
      <c r="H20" s="38">
        <f>H23</f>
        <v>0</v>
      </c>
    </row>
    <row r="21" spans="1:8" ht="18.75">
      <c r="A21" s="49" t="s">
        <v>133</v>
      </c>
      <c r="B21" s="14">
        <v>791</v>
      </c>
      <c r="C21" s="47" t="s">
        <v>132</v>
      </c>
      <c r="D21" s="50">
        <v>9900000000</v>
      </c>
      <c r="E21" s="16"/>
      <c r="F21" s="38">
        <f>F23</f>
        <v>80</v>
      </c>
      <c r="G21" s="38">
        <f>G23</f>
        <v>0</v>
      </c>
      <c r="H21" s="38">
        <f>H23</f>
        <v>0</v>
      </c>
    </row>
    <row r="22" spans="1:8" ht="37.5">
      <c r="A22" s="49" t="s">
        <v>134</v>
      </c>
      <c r="B22" s="14">
        <v>791</v>
      </c>
      <c r="C22" s="47" t="s">
        <v>132</v>
      </c>
      <c r="D22" s="51" t="s">
        <v>135</v>
      </c>
      <c r="E22" s="16"/>
      <c r="F22" s="38">
        <f>F23</f>
        <v>80</v>
      </c>
      <c r="G22" s="38">
        <f>G23</f>
        <v>0</v>
      </c>
      <c r="H22" s="38">
        <f>H23</f>
        <v>0</v>
      </c>
    </row>
    <row r="23" spans="1:8" ht="37.5">
      <c r="A23" s="12" t="s">
        <v>78</v>
      </c>
      <c r="B23" s="14">
        <v>791</v>
      </c>
      <c r="C23" s="47" t="s">
        <v>132</v>
      </c>
      <c r="D23" s="51" t="s">
        <v>135</v>
      </c>
      <c r="E23" s="16" t="s">
        <v>16</v>
      </c>
      <c r="F23" s="38">
        <v>80</v>
      </c>
      <c r="G23" s="38">
        <v>0</v>
      </c>
      <c r="H23" s="38">
        <v>0</v>
      </c>
    </row>
    <row r="24" spans="1:8" ht="18.75">
      <c r="A24" s="12" t="s">
        <v>19</v>
      </c>
      <c r="B24" s="14">
        <v>791</v>
      </c>
      <c r="C24" s="13" t="s">
        <v>20</v>
      </c>
      <c r="D24" s="13" t="s">
        <v>0</v>
      </c>
      <c r="E24" s="16" t="s">
        <v>0</v>
      </c>
      <c r="F24" s="27">
        <f aca="true" t="shared" si="2" ref="F24:H26">F25</f>
        <v>50</v>
      </c>
      <c r="G24" s="27">
        <f t="shared" si="2"/>
        <v>20</v>
      </c>
      <c r="H24" s="27">
        <f t="shared" si="2"/>
        <v>26.6</v>
      </c>
    </row>
    <row r="25" spans="1:8" ht="18.75">
      <c r="A25" s="12" t="s">
        <v>59</v>
      </c>
      <c r="B25" s="14">
        <v>791</v>
      </c>
      <c r="C25" s="13" t="s">
        <v>20</v>
      </c>
      <c r="D25" s="13" t="s">
        <v>79</v>
      </c>
      <c r="E25" s="16"/>
      <c r="F25" s="27">
        <f t="shared" si="2"/>
        <v>50</v>
      </c>
      <c r="G25" s="27">
        <f t="shared" si="2"/>
        <v>20</v>
      </c>
      <c r="H25" s="27">
        <f t="shared" si="2"/>
        <v>26.6</v>
      </c>
    </row>
    <row r="26" spans="1:8" ht="18.75">
      <c r="A26" s="12" t="s">
        <v>21</v>
      </c>
      <c r="B26" s="14">
        <v>791</v>
      </c>
      <c r="C26" s="13" t="s">
        <v>20</v>
      </c>
      <c r="D26" s="13" t="s">
        <v>86</v>
      </c>
      <c r="E26" s="16" t="s">
        <v>0</v>
      </c>
      <c r="F26" s="27">
        <f t="shared" si="2"/>
        <v>50</v>
      </c>
      <c r="G26" s="27">
        <f t="shared" si="2"/>
        <v>20</v>
      </c>
      <c r="H26" s="27">
        <f t="shared" si="2"/>
        <v>26.6</v>
      </c>
    </row>
    <row r="27" spans="1:8" ht="20.25" customHeight="1">
      <c r="A27" s="12" t="s">
        <v>17</v>
      </c>
      <c r="B27" s="14">
        <v>791</v>
      </c>
      <c r="C27" s="13" t="s">
        <v>20</v>
      </c>
      <c r="D27" s="13" t="s">
        <v>86</v>
      </c>
      <c r="E27" s="16" t="s">
        <v>18</v>
      </c>
      <c r="F27" s="38">
        <v>50</v>
      </c>
      <c r="G27" s="38">
        <v>20</v>
      </c>
      <c r="H27" s="38">
        <v>26.6</v>
      </c>
    </row>
    <row r="28" spans="1:8" ht="1.5" customHeight="1">
      <c r="A28" s="12" t="s">
        <v>56</v>
      </c>
      <c r="B28" s="14">
        <v>791</v>
      </c>
      <c r="C28" s="13" t="s">
        <v>55</v>
      </c>
      <c r="D28" s="13"/>
      <c r="E28" s="16"/>
      <c r="F28" s="27"/>
      <c r="G28" s="27"/>
      <c r="H28" s="27"/>
    </row>
    <row r="29" spans="1:8" s="7" customFormat="1" ht="93.75">
      <c r="A29" s="12" t="s">
        <v>138</v>
      </c>
      <c r="B29" s="14"/>
      <c r="C29" s="13" t="s">
        <v>55</v>
      </c>
      <c r="D29" s="13" t="s">
        <v>87</v>
      </c>
      <c r="E29" s="16"/>
      <c r="F29" s="38">
        <f>F31+F33</f>
        <v>530</v>
      </c>
      <c r="G29" s="38">
        <f>G31+G33</f>
        <v>500</v>
      </c>
      <c r="H29" s="38">
        <f>H31+H33</f>
        <v>610.4</v>
      </c>
    </row>
    <row r="30" spans="1:8" ht="37.5" hidden="1">
      <c r="A30" s="12" t="s">
        <v>62</v>
      </c>
      <c r="B30" s="14"/>
      <c r="C30" s="13" t="s">
        <v>55</v>
      </c>
      <c r="D30" s="13" t="s">
        <v>88</v>
      </c>
      <c r="E30" s="16"/>
      <c r="F30" s="38">
        <f>F31</f>
        <v>0</v>
      </c>
      <c r="G30" s="38">
        <f>G31</f>
        <v>0</v>
      </c>
      <c r="H30" s="38">
        <f>H31</f>
        <v>0</v>
      </c>
    </row>
    <row r="31" spans="1:8" ht="37.5" hidden="1">
      <c r="A31" s="12" t="s">
        <v>78</v>
      </c>
      <c r="B31" s="14"/>
      <c r="C31" s="13" t="s">
        <v>55</v>
      </c>
      <c r="D31" s="13" t="s">
        <v>88</v>
      </c>
      <c r="E31" s="16" t="s">
        <v>16</v>
      </c>
      <c r="F31" s="38"/>
      <c r="G31" s="38"/>
      <c r="H31" s="38"/>
    </row>
    <row r="32" spans="1:8" ht="18.75">
      <c r="A32" s="12" t="s">
        <v>65</v>
      </c>
      <c r="B32" s="14">
        <v>791</v>
      </c>
      <c r="C32" s="13" t="s">
        <v>55</v>
      </c>
      <c r="D32" s="13" t="s">
        <v>89</v>
      </c>
      <c r="E32" s="16" t="s">
        <v>0</v>
      </c>
      <c r="F32" s="38">
        <f>F33</f>
        <v>530</v>
      </c>
      <c r="G32" s="38">
        <f>G33</f>
        <v>500</v>
      </c>
      <c r="H32" s="38">
        <f>H33</f>
        <v>610.4</v>
      </c>
    </row>
    <row r="33" spans="1:8" ht="37.5">
      <c r="A33" s="12" t="s">
        <v>78</v>
      </c>
      <c r="B33" s="14">
        <v>791</v>
      </c>
      <c r="C33" s="13" t="s">
        <v>55</v>
      </c>
      <c r="D33" s="13" t="s">
        <v>89</v>
      </c>
      <c r="E33" s="16" t="s">
        <v>16</v>
      </c>
      <c r="F33" s="38">
        <v>530</v>
      </c>
      <c r="G33" s="38">
        <v>500</v>
      </c>
      <c r="H33" s="38">
        <v>610.4</v>
      </c>
    </row>
    <row r="34" spans="1:8" ht="18.75">
      <c r="A34" s="12" t="s">
        <v>22</v>
      </c>
      <c r="B34" s="14">
        <v>791</v>
      </c>
      <c r="C34" s="13" t="s">
        <v>23</v>
      </c>
      <c r="D34" s="13"/>
      <c r="E34" s="16"/>
      <c r="F34" s="27">
        <f aca="true" t="shared" si="3" ref="F34:H37">F35</f>
        <v>526</v>
      </c>
      <c r="G34" s="27">
        <f t="shared" si="3"/>
        <v>545</v>
      </c>
      <c r="H34" s="27">
        <f t="shared" si="3"/>
        <v>560</v>
      </c>
    </row>
    <row r="35" spans="1:8" ht="18.75">
      <c r="A35" s="12" t="s">
        <v>24</v>
      </c>
      <c r="B35" s="14">
        <v>791</v>
      </c>
      <c r="C35" s="13" t="s">
        <v>25</v>
      </c>
      <c r="D35" s="13"/>
      <c r="E35" s="16"/>
      <c r="F35" s="27">
        <f t="shared" si="3"/>
        <v>526</v>
      </c>
      <c r="G35" s="27">
        <f t="shared" si="3"/>
        <v>545</v>
      </c>
      <c r="H35" s="27">
        <f t="shared" si="3"/>
        <v>560</v>
      </c>
    </row>
    <row r="36" spans="1:8" ht="18.75">
      <c r="A36" s="12" t="s">
        <v>58</v>
      </c>
      <c r="B36" s="14">
        <v>791</v>
      </c>
      <c r="C36" s="13" t="s">
        <v>25</v>
      </c>
      <c r="D36" s="13" t="s">
        <v>79</v>
      </c>
      <c r="E36" s="16"/>
      <c r="F36" s="27">
        <f t="shared" si="3"/>
        <v>526</v>
      </c>
      <c r="G36" s="27">
        <f t="shared" si="3"/>
        <v>545</v>
      </c>
      <c r="H36" s="27">
        <f t="shared" si="3"/>
        <v>560</v>
      </c>
    </row>
    <row r="37" spans="1:8" ht="37.5">
      <c r="A37" s="12" t="s">
        <v>26</v>
      </c>
      <c r="B37" s="14">
        <v>791</v>
      </c>
      <c r="C37" s="13" t="s">
        <v>25</v>
      </c>
      <c r="D37" s="13" t="s">
        <v>90</v>
      </c>
      <c r="E37" s="16" t="s">
        <v>0</v>
      </c>
      <c r="F37" s="27">
        <f t="shared" si="3"/>
        <v>526</v>
      </c>
      <c r="G37" s="27">
        <f t="shared" si="3"/>
        <v>545</v>
      </c>
      <c r="H37" s="27">
        <f t="shared" si="3"/>
        <v>560</v>
      </c>
    </row>
    <row r="38" spans="1:8" s="7" customFormat="1" ht="75">
      <c r="A38" s="12" t="s">
        <v>10</v>
      </c>
      <c r="B38" s="14">
        <v>791</v>
      </c>
      <c r="C38" s="13" t="s">
        <v>25</v>
      </c>
      <c r="D38" s="13" t="s">
        <v>90</v>
      </c>
      <c r="E38" s="16" t="s">
        <v>11</v>
      </c>
      <c r="F38" s="38">
        <v>526</v>
      </c>
      <c r="G38" s="38">
        <v>545</v>
      </c>
      <c r="H38" s="38">
        <v>560</v>
      </c>
    </row>
    <row r="39" spans="1:8" ht="37.5">
      <c r="A39" s="12" t="s">
        <v>48</v>
      </c>
      <c r="B39" s="14">
        <v>791</v>
      </c>
      <c r="C39" s="13" t="s">
        <v>49</v>
      </c>
      <c r="D39" s="13"/>
      <c r="E39" s="16"/>
      <c r="F39" s="27">
        <f>F40+F44</f>
        <v>70</v>
      </c>
      <c r="G39" s="27">
        <f>G40+G44</f>
        <v>70</v>
      </c>
      <c r="H39" s="27">
        <f>H40+H44</f>
        <v>70</v>
      </c>
    </row>
    <row r="40" spans="1:8" ht="37.5">
      <c r="A40" s="12" t="s">
        <v>124</v>
      </c>
      <c r="B40" s="14">
        <v>791</v>
      </c>
      <c r="C40" s="13" t="s">
        <v>50</v>
      </c>
      <c r="D40" s="13"/>
      <c r="E40" s="16"/>
      <c r="F40" s="27">
        <f aca="true" t="shared" si="4" ref="F40:H42">F41</f>
        <v>40</v>
      </c>
      <c r="G40" s="27">
        <f t="shared" si="4"/>
        <v>60</v>
      </c>
      <c r="H40" s="27">
        <f t="shared" si="4"/>
        <v>60</v>
      </c>
    </row>
    <row r="41" spans="1:8" ht="75">
      <c r="A41" s="12" t="s">
        <v>139</v>
      </c>
      <c r="B41" s="14">
        <v>791</v>
      </c>
      <c r="C41" s="13" t="s">
        <v>50</v>
      </c>
      <c r="D41" s="13" t="s">
        <v>87</v>
      </c>
      <c r="E41" s="16"/>
      <c r="F41" s="27">
        <f t="shared" si="4"/>
        <v>40</v>
      </c>
      <c r="G41" s="27">
        <f t="shared" si="4"/>
        <v>60</v>
      </c>
      <c r="H41" s="27">
        <f t="shared" si="4"/>
        <v>60</v>
      </c>
    </row>
    <row r="42" spans="1:8" ht="37.5">
      <c r="A42" s="12" t="s">
        <v>57</v>
      </c>
      <c r="B42" s="14">
        <v>791</v>
      </c>
      <c r="C42" s="13" t="s">
        <v>50</v>
      </c>
      <c r="D42" s="13" t="s">
        <v>91</v>
      </c>
      <c r="E42" s="16"/>
      <c r="F42" s="27">
        <f t="shared" si="4"/>
        <v>40</v>
      </c>
      <c r="G42" s="27">
        <f t="shared" si="4"/>
        <v>60</v>
      </c>
      <c r="H42" s="27">
        <f t="shared" si="4"/>
        <v>60</v>
      </c>
    </row>
    <row r="43" spans="1:8" ht="37.5">
      <c r="A43" s="12" t="s">
        <v>78</v>
      </c>
      <c r="B43" s="14">
        <v>791</v>
      </c>
      <c r="C43" s="13" t="s">
        <v>50</v>
      </c>
      <c r="D43" s="13" t="s">
        <v>91</v>
      </c>
      <c r="E43" s="16" t="s">
        <v>16</v>
      </c>
      <c r="F43" s="38">
        <v>40</v>
      </c>
      <c r="G43" s="38">
        <v>60</v>
      </c>
      <c r="H43" s="38">
        <v>60</v>
      </c>
    </row>
    <row r="44" spans="1:8" ht="37.5">
      <c r="A44" s="12" t="s">
        <v>76</v>
      </c>
      <c r="B44" s="14">
        <v>791</v>
      </c>
      <c r="C44" s="13" t="s">
        <v>77</v>
      </c>
      <c r="D44" s="13"/>
      <c r="E44" s="17"/>
      <c r="F44" s="27">
        <f aca="true" t="shared" si="5" ref="F44:H46">F45</f>
        <v>30</v>
      </c>
      <c r="G44" s="27">
        <f t="shared" si="5"/>
        <v>10</v>
      </c>
      <c r="H44" s="27">
        <f t="shared" si="5"/>
        <v>10</v>
      </c>
    </row>
    <row r="45" spans="1:8" ht="114.75" customHeight="1">
      <c r="A45" s="12" t="s">
        <v>140</v>
      </c>
      <c r="B45" s="14">
        <v>791</v>
      </c>
      <c r="C45" s="13" t="s">
        <v>77</v>
      </c>
      <c r="D45" s="13" t="s">
        <v>87</v>
      </c>
      <c r="E45" s="17"/>
      <c r="F45" s="27">
        <f t="shared" si="5"/>
        <v>30</v>
      </c>
      <c r="G45" s="27">
        <f t="shared" si="5"/>
        <v>10</v>
      </c>
      <c r="H45" s="27">
        <f t="shared" si="5"/>
        <v>10</v>
      </c>
    </row>
    <row r="46" spans="1:8" ht="18.75">
      <c r="A46" s="12" t="s">
        <v>72</v>
      </c>
      <c r="B46" s="14">
        <v>791</v>
      </c>
      <c r="C46" s="13" t="s">
        <v>77</v>
      </c>
      <c r="D46" s="13" t="s">
        <v>92</v>
      </c>
      <c r="E46" s="16"/>
      <c r="F46" s="27">
        <f t="shared" si="5"/>
        <v>30</v>
      </c>
      <c r="G46" s="27">
        <f t="shared" si="5"/>
        <v>10</v>
      </c>
      <c r="H46" s="27">
        <f t="shared" si="5"/>
        <v>10</v>
      </c>
    </row>
    <row r="47" spans="1:8" s="7" customFormat="1" ht="40.5" customHeight="1">
      <c r="A47" s="12" t="s">
        <v>73</v>
      </c>
      <c r="B47" s="14">
        <v>791</v>
      </c>
      <c r="C47" s="13" t="s">
        <v>77</v>
      </c>
      <c r="D47" s="13" t="s">
        <v>92</v>
      </c>
      <c r="E47" s="16" t="s">
        <v>16</v>
      </c>
      <c r="F47" s="38">
        <v>30</v>
      </c>
      <c r="G47" s="38">
        <v>10</v>
      </c>
      <c r="H47" s="38">
        <v>10</v>
      </c>
    </row>
    <row r="48" spans="1:8" ht="0.75" customHeight="1">
      <c r="A48" s="12" t="s">
        <v>53</v>
      </c>
      <c r="B48" s="14">
        <v>791</v>
      </c>
      <c r="C48" s="13" t="s">
        <v>52</v>
      </c>
      <c r="D48" s="13"/>
      <c r="E48" s="16"/>
      <c r="F48" s="27">
        <f aca="true" t="shared" si="6" ref="F48:H51">F49</f>
        <v>1889.5</v>
      </c>
      <c r="G48" s="27">
        <f t="shared" si="6"/>
        <v>0</v>
      </c>
      <c r="H48" s="27">
        <f t="shared" si="6"/>
        <v>0</v>
      </c>
    </row>
    <row r="49" spans="1:8" ht="0.75" customHeight="1">
      <c r="A49" s="29" t="s">
        <v>130</v>
      </c>
      <c r="B49" s="14">
        <v>791</v>
      </c>
      <c r="C49" s="13" t="s">
        <v>52</v>
      </c>
      <c r="D49" s="13" t="s">
        <v>87</v>
      </c>
      <c r="E49" s="16"/>
      <c r="F49" s="27">
        <f t="shared" si="6"/>
        <v>1889.5</v>
      </c>
      <c r="G49" s="27">
        <f t="shared" si="6"/>
        <v>0</v>
      </c>
      <c r="H49" s="27">
        <f t="shared" si="6"/>
        <v>0</v>
      </c>
    </row>
    <row r="50" spans="1:8" ht="18.75">
      <c r="A50" s="12" t="s">
        <v>51</v>
      </c>
      <c r="B50" s="14">
        <v>791</v>
      </c>
      <c r="C50" s="13" t="s">
        <v>27</v>
      </c>
      <c r="D50" s="13" t="s">
        <v>87</v>
      </c>
      <c r="E50" s="16"/>
      <c r="F50" s="27">
        <f t="shared" si="6"/>
        <v>1889.5</v>
      </c>
      <c r="G50" s="27">
        <f t="shared" si="6"/>
        <v>0</v>
      </c>
      <c r="H50" s="27">
        <f t="shared" si="6"/>
        <v>0</v>
      </c>
    </row>
    <row r="51" spans="1:8" ht="18.75">
      <c r="A51" s="12" t="s">
        <v>51</v>
      </c>
      <c r="B51" s="14">
        <v>791</v>
      </c>
      <c r="C51" s="13" t="s">
        <v>27</v>
      </c>
      <c r="D51" s="13" t="s">
        <v>93</v>
      </c>
      <c r="E51" s="16"/>
      <c r="F51" s="27">
        <f t="shared" si="6"/>
        <v>1889.5</v>
      </c>
      <c r="G51" s="27">
        <f t="shared" si="6"/>
        <v>0</v>
      </c>
      <c r="H51" s="27">
        <f t="shared" si="6"/>
        <v>0</v>
      </c>
    </row>
    <row r="52" spans="1:8" ht="39.75" customHeight="1">
      <c r="A52" s="12" t="s">
        <v>15</v>
      </c>
      <c r="B52" s="14">
        <v>791</v>
      </c>
      <c r="C52" s="13" t="s">
        <v>27</v>
      </c>
      <c r="D52" s="13" t="s">
        <v>93</v>
      </c>
      <c r="E52" s="16" t="s">
        <v>16</v>
      </c>
      <c r="F52" s="38">
        <v>1889.5</v>
      </c>
      <c r="G52" s="38">
        <v>0</v>
      </c>
      <c r="H52" s="38">
        <v>0</v>
      </c>
    </row>
    <row r="53" spans="1:8" ht="18.75" hidden="1">
      <c r="A53" s="12" t="s">
        <v>28</v>
      </c>
      <c r="B53" s="14">
        <v>791</v>
      </c>
      <c r="C53" s="13" t="s">
        <v>29</v>
      </c>
      <c r="D53" s="13"/>
      <c r="E53" s="16"/>
      <c r="F53" s="27"/>
      <c r="G53" s="27"/>
      <c r="H53" s="27"/>
    </row>
    <row r="54" spans="1:8" ht="18.75" hidden="1">
      <c r="A54" s="12" t="s">
        <v>63</v>
      </c>
      <c r="B54" s="14">
        <v>791</v>
      </c>
      <c r="C54" s="13" t="s">
        <v>29</v>
      </c>
      <c r="D54" s="13" t="s">
        <v>87</v>
      </c>
      <c r="E54" s="16"/>
      <c r="F54" s="27"/>
      <c r="G54" s="27"/>
      <c r="H54" s="27"/>
    </row>
    <row r="55" spans="1:8" ht="18.75" hidden="1">
      <c r="A55" s="12" t="s">
        <v>54</v>
      </c>
      <c r="B55" s="14">
        <v>791</v>
      </c>
      <c r="C55" s="13" t="s">
        <v>29</v>
      </c>
      <c r="D55" s="13" t="s">
        <v>94</v>
      </c>
      <c r="E55" s="16"/>
      <c r="F55" s="27"/>
      <c r="G55" s="27"/>
      <c r="H55" s="27"/>
    </row>
    <row r="56" spans="1:8" ht="37.5" hidden="1">
      <c r="A56" s="12" t="s">
        <v>78</v>
      </c>
      <c r="B56" s="14">
        <v>791</v>
      </c>
      <c r="C56" s="13" t="s">
        <v>29</v>
      </c>
      <c r="D56" s="13" t="s">
        <v>94</v>
      </c>
      <c r="E56" s="16" t="s">
        <v>16</v>
      </c>
      <c r="F56" s="27"/>
      <c r="G56" s="27"/>
      <c r="H56" s="27"/>
    </row>
    <row r="57" spans="1:8" s="7" customFormat="1" ht="18.75">
      <c r="A57" s="12" t="s">
        <v>30</v>
      </c>
      <c r="B57" s="14">
        <v>791</v>
      </c>
      <c r="C57" s="13" t="s">
        <v>31</v>
      </c>
      <c r="D57" s="13"/>
      <c r="E57" s="16"/>
      <c r="F57" s="27">
        <f>F66+F72+F93+F58</f>
        <v>7057</v>
      </c>
      <c r="G57" s="27">
        <f>G66+G72+G93+G58</f>
        <v>4397</v>
      </c>
      <c r="H57" s="27">
        <f>H66+H72+H93+H58</f>
        <v>4089.2</v>
      </c>
    </row>
    <row r="58" spans="1:8" ht="18.75">
      <c r="A58" s="12" t="s">
        <v>32</v>
      </c>
      <c r="B58" s="14">
        <v>791</v>
      </c>
      <c r="C58" s="13" t="s">
        <v>33</v>
      </c>
      <c r="D58" s="13"/>
      <c r="E58" s="16"/>
      <c r="F58" s="38">
        <f>F61+F65</f>
        <v>347</v>
      </c>
      <c r="G58" s="38">
        <f>G61</f>
        <v>197</v>
      </c>
      <c r="H58" s="38">
        <f>H61</f>
        <v>197</v>
      </c>
    </row>
    <row r="59" spans="1:8" ht="94.5" customHeight="1">
      <c r="A59" s="12" t="s">
        <v>141</v>
      </c>
      <c r="B59" s="14">
        <v>791</v>
      </c>
      <c r="C59" s="13" t="s">
        <v>31</v>
      </c>
      <c r="D59" s="13" t="s">
        <v>87</v>
      </c>
      <c r="E59" s="16"/>
      <c r="F59" s="38">
        <f>F61</f>
        <v>197</v>
      </c>
      <c r="G59" s="38">
        <f>G61</f>
        <v>197</v>
      </c>
      <c r="H59" s="38">
        <f>H61</f>
        <v>197</v>
      </c>
    </row>
    <row r="60" spans="1:8" ht="43.5" customHeight="1">
      <c r="A60" s="12" t="s">
        <v>64</v>
      </c>
      <c r="B60" s="14">
        <v>791</v>
      </c>
      <c r="C60" s="13" t="s">
        <v>33</v>
      </c>
      <c r="D60" s="15" t="s">
        <v>95</v>
      </c>
      <c r="E60" s="16"/>
      <c r="F60" s="38">
        <f>F61</f>
        <v>197</v>
      </c>
      <c r="G60" s="38">
        <f>G61</f>
        <v>197</v>
      </c>
      <c r="H60" s="38">
        <f>H61</f>
        <v>197</v>
      </c>
    </row>
    <row r="61" spans="1:8" ht="37.5">
      <c r="A61" s="12" t="s">
        <v>78</v>
      </c>
      <c r="B61" s="14">
        <v>791</v>
      </c>
      <c r="C61" s="13" t="s">
        <v>33</v>
      </c>
      <c r="D61" s="15" t="s">
        <v>95</v>
      </c>
      <c r="E61" s="16" t="s">
        <v>16</v>
      </c>
      <c r="F61" s="38">
        <v>197</v>
      </c>
      <c r="G61" s="38">
        <v>197</v>
      </c>
      <c r="H61" s="38">
        <v>197</v>
      </c>
    </row>
    <row r="62" spans="1:8" ht="19.5" customHeight="1" hidden="1">
      <c r="A62" s="12" t="s">
        <v>66</v>
      </c>
      <c r="B62" s="14">
        <v>791</v>
      </c>
      <c r="C62" s="13" t="s">
        <v>33</v>
      </c>
      <c r="D62" s="18" t="s">
        <v>96</v>
      </c>
      <c r="E62" s="16"/>
      <c r="F62" s="38">
        <f>F63</f>
        <v>0</v>
      </c>
      <c r="G62" s="38">
        <f>G63</f>
        <v>0</v>
      </c>
      <c r="H62" s="38">
        <f>H63</f>
        <v>0</v>
      </c>
    </row>
    <row r="63" spans="1:8" ht="37.5" hidden="1">
      <c r="A63" s="12" t="s">
        <v>78</v>
      </c>
      <c r="B63" s="14">
        <v>791</v>
      </c>
      <c r="C63" s="13" t="s">
        <v>33</v>
      </c>
      <c r="D63" s="18" t="s">
        <v>96</v>
      </c>
      <c r="E63" s="16" t="s">
        <v>16</v>
      </c>
      <c r="F63" s="38"/>
      <c r="G63" s="38"/>
      <c r="H63" s="38"/>
    </row>
    <row r="64" spans="1:8" ht="37.5">
      <c r="A64" s="12" t="s">
        <v>81</v>
      </c>
      <c r="B64" s="14">
        <v>791</v>
      </c>
      <c r="C64" s="13" t="s">
        <v>33</v>
      </c>
      <c r="D64" s="15" t="s">
        <v>80</v>
      </c>
      <c r="E64" s="16"/>
      <c r="F64" s="38">
        <f>F65</f>
        <v>150</v>
      </c>
      <c r="G64" s="38">
        <f>G65</f>
        <v>0</v>
      </c>
      <c r="H64" s="38">
        <f>H65</f>
        <v>0</v>
      </c>
    </row>
    <row r="65" spans="1:8" ht="18" customHeight="1">
      <c r="A65" s="12" t="s">
        <v>83</v>
      </c>
      <c r="B65" s="14">
        <v>791</v>
      </c>
      <c r="C65" s="13" t="s">
        <v>33</v>
      </c>
      <c r="D65" s="15" t="s">
        <v>80</v>
      </c>
      <c r="E65" s="16" t="s">
        <v>82</v>
      </c>
      <c r="F65" s="38">
        <v>150</v>
      </c>
      <c r="G65" s="38">
        <v>0</v>
      </c>
      <c r="H65" s="38">
        <v>0</v>
      </c>
    </row>
    <row r="66" spans="1:8" ht="18.75">
      <c r="A66" s="12" t="s">
        <v>34</v>
      </c>
      <c r="B66" s="14">
        <v>791</v>
      </c>
      <c r="C66" s="13" t="s">
        <v>35</v>
      </c>
      <c r="D66" s="13"/>
      <c r="E66" s="16"/>
      <c r="F66" s="27">
        <f>F67</f>
        <v>1770</v>
      </c>
      <c r="G66" s="27">
        <f aca="true" t="shared" si="7" ref="F66:H68">G67</f>
        <v>0</v>
      </c>
      <c r="H66" s="27">
        <f t="shared" si="7"/>
        <v>0</v>
      </c>
    </row>
    <row r="67" spans="1:8" ht="93.75">
      <c r="A67" s="12" t="s">
        <v>142</v>
      </c>
      <c r="B67" s="14">
        <v>791</v>
      </c>
      <c r="C67" s="13" t="s">
        <v>35</v>
      </c>
      <c r="D67" s="13" t="s">
        <v>87</v>
      </c>
      <c r="E67" s="16"/>
      <c r="F67" s="27">
        <f>F68+F71</f>
        <v>1770</v>
      </c>
      <c r="G67" s="27">
        <f t="shared" si="7"/>
        <v>0</v>
      </c>
      <c r="H67" s="27">
        <f t="shared" si="7"/>
        <v>0</v>
      </c>
    </row>
    <row r="68" spans="1:8" ht="19.5" customHeight="1">
      <c r="A68" s="12" t="s">
        <v>60</v>
      </c>
      <c r="B68" s="14">
        <v>791</v>
      </c>
      <c r="C68" s="13" t="s">
        <v>35</v>
      </c>
      <c r="D68" s="13" t="s">
        <v>97</v>
      </c>
      <c r="E68" s="16"/>
      <c r="F68" s="27">
        <f t="shared" si="7"/>
        <v>1770</v>
      </c>
      <c r="G68" s="27">
        <f t="shared" si="7"/>
        <v>0</v>
      </c>
      <c r="H68" s="27">
        <f t="shared" si="7"/>
        <v>0</v>
      </c>
    </row>
    <row r="69" spans="1:8" ht="37.5">
      <c r="A69" s="12" t="s">
        <v>78</v>
      </c>
      <c r="B69" s="14">
        <v>791</v>
      </c>
      <c r="C69" s="13" t="s">
        <v>35</v>
      </c>
      <c r="D69" s="13" t="s">
        <v>97</v>
      </c>
      <c r="E69" s="16" t="s">
        <v>16</v>
      </c>
      <c r="F69" s="38">
        <v>1770</v>
      </c>
      <c r="G69" s="45">
        <v>0</v>
      </c>
      <c r="H69" s="45">
        <v>0</v>
      </c>
    </row>
    <row r="70" spans="1:8" ht="18.75" hidden="1">
      <c r="A70" s="12" t="s">
        <v>60</v>
      </c>
      <c r="B70" s="14">
        <v>791</v>
      </c>
      <c r="C70" s="13" t="s">
        <v>35</v>
      </c>
      <c r="D70" s="13" t="s">
        <v>107</v>
      </c>
      <c r="E70" s="16"/>
      <c r="F70" s="38">
        <f>F71</f>
        <v>0</v>
      </c>
      <c r="G70" s="38">
        <f>G71</f>
        <v>0</v>
      </c>
      <c r="H70" s="38">
        <f>H71</f>
        <v>0</v>
      </c>
    </row>
    <row r="71" spans="1:8" ht="37.5" hidden="1">
      <c r="A71" s="12" t="s">
        <v>78</v>
      </c>
      <c r="B71" s="14">
        <v>791</v>
      </c>
      <c r="C71" s="13" t="s">
        <v>35</v>
      </c>
      <c r="D71" s="13" t="s">
        <v>107</v>
      </c>
      <c r="E71" s="16" t="s">
        <v>16</v>
      </c>
      <c r="F71" s="38">
        <v>0</v>
      </c>
      <c r="G71" s="45">
        <v>0</v>
      </c>
      <c r="H71" s="45">
        <v>0</v>
      </c>
    </row>
    <row r="72" spans="1:8" ht="18.75">
      <c r="A72" s="12" t="s">
        <v>36</v>
      </c>
      <c r="B72" s="14">
        <v>791</v>
      </c>
      <c r="C72" s="13" t="s">
        <v>37</v>
      </c>
      <c r="D72" s="13" t="s">
        <v>0</v>
      </c>
      <c r="E72" s="16" t="s">
        <v>0</v>
      </c>
      <c r="F72" s="27">
        <f>F73</f>
        <v>4940</v>
      </c>
      <c r="G72" s="27">
        <f>G73</f>
        <v>4200</v>
      </c>
      <c r="H72" s="27">
        <f>H73</f>
        <v>3892.2</v>
      </c>
    </row>
    <row r="73" spans="1:8" ht="77.25" customHeight="1">
      <c r="A73" s="12" t="s">
        <v>143</v>
      </c>
      <c r="B73" s="14">
        <v>791</v>
      </c>
      <c r="C73" s="13" t="s">
        <v>37</v>
      </c>
      <c r="D73" s="13" t="s">
        <v>87</v>
      </c>
      <c r="E73" s="16"/>
      <c r="F73" s="38">
        <f>F74+F84+F87</f>
        <v>4940</v>
      </c>
      <c r="G73" s="27">
        <f>G74+G77+G82+G85+G87</f>
        <v>4200</v>
      </c>
      <c r="H73" s="27">
        <f>H74+H77+H82+H85+H87</f>
        <v>3892.2</v>
      </c>
    </row>
    <row r="74" spans="1:8" ht="18.75">
      <c r="A74" s="12" t="s">
        <v>67</v>
      </c>
      <c r="B74" s="14">
        <v>791</v>
      </c>
      <c r="C74" s="13" t="s">
        <v>37</v>
      </c>
      <c r="D74" s="13" t="s">
        <v>98</v>
      </c>
      <c r="E74" s="16"/>
      <c r="F74" s="27">
        <f>F76+F81</f>
        <v>1960</v>
      </c>
      <c r="G74" s="27">
        <f aca="true" t="shared" si="8" ref="F74:H75">G75</f>
        <v>1500</v>
      </c>
      <c r="H74" s="27">
        <f t="shared" si="8"/>
        <v>1500</v>
      </c>
    </row>
    <row r="75" spans="1:8" ht="37.5">
      <c r="A75" s="12" t="s">
        <v>68</v>
      </c>
      <c r="B75" s="14">
        <v>791</v>
      </c>
      <c r="C75" s="13" t="s">
        <v>37</v>
      </c>
      <c r="D75" s="13" t="s">
        <v>99</v>
      </c>
      <c r="E75" s="16"/>
      <c r="F75" s="27">
        <f t="shared" si="8"/>
        <v>1560</v>
      </c>
      <c r="G75" s="27">
        <f t="shared" si="8"/>
        <v>1500</v>
      </c>
      <c r="H75" s="27">
        <f t="shared" si="8"/>
        <v>1500</v>
      </c>
    </row>
    <row r="76" spans="1:8" ht="36.75" customHeight="1">
      <c r="A76" s="12" t="s">
        <v>78</v>
      </c>
      <c r="B76" s="14">
        <v>791</v>
      </c>
      <c r="C76" s="13" t="s">
        <v>37</v>
      </c>
      <c r="D76" s="13" t="s">
        <v>99</v>
      </c>
      <c r="E76" s="16" t="s">
        <v>16</v>
      </c>
      <c r="F76" s="38">
        <f>1500+60</f>
        <v>1560</v>
      </c>
      <c r="G76" s="38">
        <v>1500</v>
      </c>
      <c r="H76" s="38">
        <v>1500</v>
      </c>
    </row>
    <row r="77" spans="1:8" s="7" customFormat="1" ht="18.75" hidden="1">
      <c r="A77" s="12" t="s">
        <v>69</v>
      </c>
      <c r="B77" s="14">
        <v>791</v>
      </c>
      <c r="C77" s="13" t="s">
        <v>37</v>
      </c>
      <c r="D77" s="13" t="s">
        <v>100</v>
      </c>
      <c r="E77" s="16"/>
      <c r="F77" s="27"/>
      <c r="G77" s="27"/>
      <c r="H77" s="27"/>
    </row>
    <row r="78" spans="1:8" ht="37.5" hidden="1">
      <c r="A78" s="12" t="s">
        <v>78</v>
      </c>
      <c r="B78" s="14">
        <v>791</v>
      </c>
      <c r="C78" s="13" t="s">
        <v>37</v>
      </c>
      <c r="D78" s="13" t="s">
        <v>101</v>
      </c>
      <c r="E78" s="16"/>
      <c r="F78" s="27"/>
      <c r="G78" s="27"/>
      <c r="H78" s="27"/>
    </row>
    <row r="79" spans="1:8" ht="37.5" hidden="1">
      <c r="A79" s="12" t="s">
        <v>15</v>
      </c>
      <c r="B79" s="14">
        <v>791</v>
      </c>
      <c r="C79" s="13" t="s">
        <v>37</v>
      </c>
      <c r="D79" s="13" t="s">
        <v>101</v>
      </c>
      <c r="E79" s="16" t="s">
        <v>16</v>
      </c>
      <c r="F79" s="27"/>
      <c r="G79" s="27"/>
      <c r="H79" s="27"/>
    </row>
    <row r="80" spans="1:8" ht="37.5">
      <c r="A80" s="12" t="s">
        <v>68</v>
      </c>
      <c r="B80" s="14">
        <v>791</v>
      </c>
      <c r="C80" s="13" t="s">
        <v>37</v>
      </c>
      <c r="D80" s="13" t="s">
        <v>126</v>
      </c>
      <c r="E80" s="16"/>
      <c r="F80" s="38">
        <f>F81</f>
        <v>400</v>
      </c>
      <c r="G80" s="38">
        <f>G81</f>
        <v>0</v>
      </c>
      <c r="H80" s="38">
        <f>H81</f>
        <v>0</v>
      </c>
    </row>
    <row r="81" spans="1:8" ht="37.5">
      <c r="A81" s="12" t="s">
        <v>78</v>
      </c>
      <c r="B81" s="14">
        <v>791</v>
      </c>
      <c r="C81" s="13" t="s">
        <v>37</v>
      </c>
      <c r="D81" s="13" t="s">
        <v>126</v>
      </c>
      <c r="E81" s="16" t="s">
        <v>16</v>
      </c>
      <c r="F81" s="38">
        <v>400</v>
      </c>
      <c r="G81" s="38">
        <v>0</v>
      </c>
      <c r="H81" s="38">
        <v>0</v>
      </c>
    </row>
    <row r="82" spans="1:8" ht="18.75" hidden="1">
      <c r="A82" s="42" t="s">
        <v>70</v>
      </c>
      <c r="B82" s="43">
        <v>791</v>
      </c>
      <c r="C82" s="44" t="s">
        <v>37</v>
      </c>
      <c r="D82" s="44" t="s">
        <v>102</v>
      </c>
      <c r="E82" s="16"/>
      <c r="F82" s="27">
        <f>F84</f>
        <v>0</v>
      </c>
      <c r="G82" s="27">
        <f>G84</f>
        <v>0</v>
      </c>
      <c r="H82" s="27">
        <f>H84</f>
        <v>0</v>
      </c>
    </row>
    <row r="83" spans="1:8" ht="18.75" hidden="1">
      <c r="A83" s="12" t="s">
        <v>70</v>
      </c>
      <c r="B83" s="14">
        <v>791</v>
      </c>
      <c r="C83" s="13" t="s">
        <v>37</v>
      </c>
      <c r="D83" s="13" t="s">
        <v>104</v>
      </c>
      <c r="E83" s="16"/>
      <c r="F83" s="27">
        <f>F84</f>
        <v>0</v>
      </c>
      <c r="G83" s="27">
        <f>G85</f>
        <v>0</v>
      </c>
      <c r="H83" s="27">
        <f>H85</f>
        <v>0</v>
      </c>
    </row>
    <row r="84" spans="1:8" s="7" customFormat="1" ht="37.5" hidden="1">
      <c r="A84" s="12" t="s">
        <v>15</v>
      </c>
      <c r="B84" s="14">
        <v>791</v>
      </c>
      <c r="C84" s="13" t="s">
        <v>37</v>
      </c>
      <c r="D84" s="13" t="s">
        <v>104</v>
      </c>
      <c r="E84" s="16" t="s">
        <v>16</v>
      </c>
      <c r="F84" s="27">
        <v>0</v>
      </c>
      <c r="G84" s="27">
        <v>0</v>
      </c>
      <c r="H84" s="27">
        <v>0</v>
      </c>
    </row>
    <row r="85" spans="1:8" ht="37.5" hidden="1">
      <c r="A85" s="12" t="s">
        <v>68</v>
      </c>
      <c r="B85" s="14">
        <v>791</v>
      </c>
      <c r="C85" s="13" t="s">
        <v>37</v>
      </c>
      <c r="D85" s="13" t="s">
        <v>103</v>
      </c>
      <c r="E85" s="16"/>
      <c r="F85" s="27"/>
      <c r="G85" s="27"/>
      <c r="H85" s="27"/>
    </row>
    <row r="86" spans="1:8" ht="37.5" hidden="1">
      <c r="A86" s="12" t="s">
        <v>78</v>
      </c>
      <c r="B86" s="14">
        <v>791</v>
      </c>
      <c r="C86" s="13" t="s">
        <v>37</v>
      </c>
      <c r="D86" s="13" t="s">
        <v>103</v>
      </c>
      <c r="E86" s="16" t="s">
        <v>16</v>
      </c>
      <c r="F86" s="27"/>
      <c r="G86" s="27"/>
      <c r="H86" s="27"/>
    </row>
    <row r="87" spans="1:8" ht="18.75">
      <c r="A87" s="12" t="s">
        <v>71</v>
      </c>
      <c r="B87" s="14">
        <v>791</v>
      </c>
      <c r="C87" s="13" t="s">
        <v>37</v>
      </c>
      <c r="D87" s="13" t="s">
        <v>105</v>
      </c>
      <c r="E87" s="16"/>
      <c r="F87" s="27">
        <f>F89+F92</f>
        <v>2980</v>
      </c>
      <c r="G87" s="27">
        <f aca="true" t="shared" si="9" ref="F87:H88">G88</f>
        <v>2700</v>
      </c>
      <c r="H87" s="27">
        <f t="shared" si="9"/>
        <v>2392.2</v>
      </c>
    </row>
    <row r="88" spans="1:8" ht="37.5">
      <c r="A88" s="12" t="s">
        <v>68</v>
      </c>
      <c r="B88" s="14">
        <v>791</v>
      </c>
      <c r="C88" s="13" t="s">
        <v>37</v>
      </c>
      <c r="D88" s="13" t="s">
        <v>106</v>
      </c>
      <c r="E88" s="16"/>
      <c r="F88" s="27">
        <f t="shared" si="9"/>
        <v>2780</v>
      </c>
      <c r="G88" s="27">
        <f t="shared" si="9"/>
        <v>2700</v>
      </c>
      <c r="H88" s="27">
        <f t="shared" si="9"/>
        <v>2392.2</v>
      </c>
    </row>
    <row r="89" spans="1:8" ht="36.75" customHeight="1">
      <c r="A89" s="12" t="s">
        <v>78</v>
      </c>
      <c r="B89" s="14">
        <v>791</v>
      </c>
      <c r="C89" s="13" t="s">
        <v>37</v>
      </c>
      <c r="D89" s="13" t="s">
        <v>106</v>
      </c>
      <c r="E89" s="16" t="s">
        <v>16</v>
      </c>
      <c r="F89" s="27">
        <f>2700+80</f>
        <v>2780</v>
      </c>
      <c r="G89" s="27">
        <v>2700</v>
      </c>
      <c r="H89" s="27">
        <v>2392.2</v>
      </c>
    </row>
    <row r="90" spans="1:8" ht="18.75" hidden="1">
      <c r="A90" s="12" t="s">
        <v>17</v>
      </c>
      <c r="B90" s="14">
        <v>791</v>
      </c>
      <c r="C90" s="13" t="s">
        <v>37</v>
      </c>
      <c r="D90" s="13" t="s">
        <v>106</v>
      </c>
      <c r="E90" s="16" t="s">
        <v>18</v>
      </c>
      <c r="F90" s="27"/>
      <c r="G90" s="27"/>
      <c r="H90" s="27"/>
    </row>
    <row r="91" spans="1:8" ht="37.5">
      <c r="A91" s="12" t="s">
        <v>68</v>
      </c>
      <c r="B91" s="14">
        <v>791</v>
      </c>
      <c r="C91" s="13" t="s">
        <v>37</v>
      </c>
      <c r="D91" s="13" t="s">
        <v>127</v>
      </c>
      <c r="E91" s="16"/>
      <c r="F91" s="38">
        <f>F92</f>
        <v>200</v>
      </c>
      <c r="G91" s="38">
        <f>G92</f>
        <v>0</v>
      </c>
      <c r="H91" s="38">
        <f>H92</f>
        <v>0</v>
      </c>
    </row>
    <row r="92" spans="1:8" ht="37.5">
      <c r="A92" s="12" t="s">
        <v>78</v>
      </c>
      <c r="B92" s="14">
        <v>791</v>
      </c>
      <c r="C92" s="13" t="s">
        <v>37</v>
      </c>
      <c r="D92" s="13" t="s">
        <v>127</v>
      </c>
      <c r="E92" s="16" t="s">
        <v>16</v>
      </c>
      <c r="F92" s="38">
        <v>200</v>
      </c>
      <c r="G92" s="38">
        <v>0</v>
      </c>
      <c r="H92" s="38">
        <v>0</v>
      </c>
    </row>
    <row r="93" spans="1:8" ht="18.75" hidden="1">
      <c r="A93" s="12" t="s">
        <v>75</v>
      </c>
      <c r="B93" s="14">
        <v>791</v>
      </c>
      <c r="C93" s="13" t="s">
        <v>74</v>
      </c>
      <c r="D93" s="13"/>
      <c r="E93" s="16"/>
      <c r="F93" s="27">
        <f>F95</f>
        <v>0</v>
      </c>
      <c r="G93" s="27">
        <f>G95</f>
        <v>0</v>
      </c>
      <c r="H93" s="27">
        <f>H95</f>
        <v>0</v>
      </c>
    </row>
    <row r="94" spans="1:8" ht="93.75" hidden="1">
      <c r="A94" s="12" t="s">
        <v>116</v>
      </c>
      <c r="B94" s="14">
        <v>791</v>
      </c>
      <c r="C94" s="13" t="s">
        <v>74</v>
      </c>
      <c r="D94" s="13" t="s">
        <v>107</v>
      </c>
      <c r="E94" s="16"/>
      <c r="F94" s="27">
        <f>F95</f>
        <v>0</v>
      </c>
      <c r="G94" s="27">
        <f>G95</f>
        <v>0</v>
      </c>
      <c r="H94" s="27">
        <f>H95</f>
        <v>0</v>
      </c>
    </row>
    <row r="95" spans="1:8" ht="37.5" hidden="1">
      <c r="A95" s="12" t="s">
        <v>78</v>
      </c>
      <c r="B95" s="14">
        <v>791</v>
      </c>
      <c r="C95" s="13" t="s">
        <v>74</v>
      </c>
      <c r="D95" s="13" t="s">
        <v>107</v>
      </c>
      <c r="E95" s="16" t="s">
        <v>16</v>
      </c>
      <c r="F95" s="27">
        <v>0</v>
      </c>
      <c r="G95" s="27">
        <v>0</v>
      </c>
      <c r="H95" s="27">
        <v>0</v>
      </c>
    </row>
    <row r="96" spans="1:8" ht="18.75">
      <c r="A96" s="12" t="s">
        <v>109</v>
      </c>
      <c r="B96" s="14">
        <v>791</v>
      </c>
      <c r="C96" s="13" t="s">
        <v>108</v>
      </c>
      <c r="D96" s="13"/>
      <c r="E96" s="16"/>
      <c r="F96" s="27">
        <f>F97</f>
        <v>50</v>
      </c>
      <c r="G96" s="27">
        <f aca="true" t="shared" si="10" ref="F96:H99">G97</f>
        <v>0</v>
      </c>
      <c r="H96" s="27">
        <f t="shared" si="10"/>
        <v>0</v>
      </c>
    </row>
    <row r="97" spans="1:8" ht="18.75">
      <c r="A97" s="12" t="s">
        <v>111</v>
      </c>
      <c r="B97" s="14">
        <v>791</v>
      </c>
      <c r="C97" s="13" t="s">
        <v>110</v>
      </c>
      <c r="D97" s="13"/>
      <c r="E97" s="16"/>
      <c r="F97" s="27">
        <f>F98</f>
        <v>50</v>
      </c>
      <c r="G97" s="27">
        <f t="shared" si="10"/>
        <v>0</v>
      </c>
      <c r="H97" s="27">
        <f t="shared" si="10"/>
        <v>0</v>
      </c>
    </row>
    <row r="98" spans="1:8" ht="81" customHeight="1">
      <c r="A98" s="12" t="s">
        <v>143</v>
      </c>
      <c r="B98" s="14">
        <v>791</v>
      </c>
      <c r="C98" s="13" t="s">
        <v>110</v>
      </c>
      <c r="D98" s="13" t="s">
        <v>87</v>
      </c>
      <c r="E98" s="16"/>
      <c r="F98" s="27">
        <f>F100+F102</f>
        <v>50</v>
      </c>
      <c r="G98" s="27">
        <f t="shared" si="10"/>
        <v>0</v>
      </c>
      <c r="H98" s="27">
        <f t="shared" si="10"/>
        <v>0</v>
      </c>
    </row>
    <row r="99" spans="1:8" ht="18.75">
      <c r="A99" s="12" t="s">
        <v>113</v>
      </c>
      <c r="B99" s="14">
        <v>791</v>
      </c>
      <c r="C99" s="13" t="s">
        <v>110</v>
      </c>
      <c r="D99" s="13" t="s">
        <v>112</v>
      </c>
      <c r="E99" s="16"/>
      <c r="F99" s="27">
        <f t="shared" si="10"/>
        <v>50</v>
      </c>
      <c r="G99" s="27">
        <f t="shared" si="10"/>
        <v>0</v>
      </c>
      <c r="H99" s="27">
        <f t="shared" si="10"/>
        <v>0</v>
      </c>
    </row>
    <row r="100" spans="1:8" ht="37.5">
      <c r="A100" s="12" t="s">
        <v>78</v>
      </c>
      <c r="B100" s="14">
        <v>791</v>
      </c>
      <c r="C100" s="13" t="s">
        <v>110</v>
      </c>
      <c r="D100" s="13" t="s">
        <v>112</v>
      </c>
      <c r="E100" s="16" t="s">
        <v>16</v>
      </c>
      <c r="F100" s="27">
        <v>50</v>
      </c>
      <c r="G100" s="27">
        <v>0</v>
      </c>
      <c r="H100" s="27">
        <v>0</v>
      </c>
    </row>
    <row r="101" spans="1:8" ht="18.75" hidden="1">
      <c r="A101" s="12" t="s">
        <v>113</v>
      </c>
      <c r="B101" s="14">
        <v>791</v>
      </c>
      <c r="C101" s="13" t="s">
        <v>110</v>
      </c>
      <c r="D101" s="13" t="s">
        <v>107</v>
      </c>
      <c r="E101" s="16"/>
      <c r="F101" s="38">
        <f>F102</f>
        <v>0</v>
      </c>
      <c r="G101" s="38">
        <f>G102</f>
        <v>0</v>
      </c>
      <c r="H101" s="38">
        <f>H102</f>
        <v>0</v>
      </c>
    </row>
    <row r="102" spans="1:8" ht="37.5" hidden="1">
      <c r="A102" s="12" t="s">
        <v>78</v>
      </c>
      <c r="B102" s="14">
        <v>791</v>
      </c>
      <c r="C102" s="13" t="s">
        <v>110</v>
      </c>
      <c r="D102" s="13" t="s">
        <v>107</v>
      </c>
      <c r="E102" s="16" t="s">
        <v>16</v>
      </c>
      <c r="F102" s="38">
        <v>0</v>
      </c>
      <c r="G102" s="38">
        <v>0</v>
      </c>
      <c r="H102" s="38">
        <v>0</v>
      </c>
    </row>
    <row r="103" spans="1:8" ht="18.75">
      <c r="A103" s="12" t="s">
        <v>38</v>
      </c>
      <c r="B103" s="14">
        <v>791</v>
      </c>
      <c r="C103" s="13" t="s">
        <v>39</v>
      </c>
      <c r="D103" s="13" t="s">
        <v>0</v>
      </c>
      <c r="E103" s="16" t="s">
        <v>0</v>
      </c>
      <c r="F103" s="27">
        <f aca="true" t="shared" si="11" ref="F103:H106">F104</f>
        <v>40</v>
      </c>
      <c r="G103" s="27">
        <f t="shared" si="11"/>
        <v>40</v>
      </c>
      <c r="H103" s="27">
        <f t="shared" si="11"/>
        <v>20</v>
      </c>
    </row>
    <row r="104" spans="1:8" ht="18.75">
      <c r="A104" s="12" t="s">
        <v>40</v>
      </c>
      <c r="B104" s="14">
        <v>791</v>
      </c>
      <c r="C104" s="13" t="s">
        <v>41</v>
      </c>
      <c r="D104" s="13" t="s">
        <v>0</v>
      </c>
      <c r="E104" s="16" t="s">
        <v>0</v>
      </c>
      <c r="F104" s="27">
        <f t="shared" si="11"/>
        <v>40</v>
      </c>
      <c r="G104" s="27">
        <f t="shared" si="11"/>
        <v>40</v>
      </c>
      <c r="H104" s="27">
        <f t="shared" si="11"/>
        <v>20</v>
      </c>
    </row>
    <row r="105" spans="1:8" ht="80.25" customHeight="1">
      <c r="A105" s="12" t="s">
        <v>144</v>
      </c>
      <c r="B105" s="14">
        <v>791</v>
      </c>
      <c r="C105" s="13" t="s">
        <v>41</v>
      </c>
      <c r="D105" s="13" t="s">
        <v>87</v>
      </c>
      <c r="E105" s="16"/>
      <c r="F105" s="27">
        <f t="shared" si="11"/>
        <v>40</v>
      </c>
      <c r="G105" s="27">
        <f t="shared" si="11"/>
        <v>40</v>
      </c>
      <c r="H105" s="27">
        <f t="shared" si="11"/>
        <v>20</v>
      </c>
    </row>
    <row r="106" spans="1:8" ht="18.75">
      <c r="A106" s="12" t="s">
        <v>42</v>
      </c>
      <c r="B106" s="14">
        <v>791</v>
      </c>
      <c r="C106" s="13" t="s">
        <v>41</v>
      </c>
      <c r="D106" s="13" t="s">
        <v>114</v>
      </c>
      <c r="E106" s="16" t="s">
        <v>0</v>
      </c>
      <c r="F106" s="27">
        <f t="shared" si="11"/>
        <v>40</v>
      </c>
      <c r="G106" s="27">
        <f t="shared" si="11"/>
        <v>40</v>
      </c>
      <c r="H106" s="27">
        <f t="shared" si="11"/>
        <v>20</v>
      </c>
    </row>
    <row r="107" spans="1:8" ht="37.5">
      <c r="A107" s="12" t="s">
        <v>78</v>
      </c>
      <c r="B107" s="14">
        <v>791</v>
      </c>
      <c r="C107" s="13" t="s">
        <v>41</v>
      </c>
      <c r="D107" s="13" t="s">
        <v>114</v>
      </c>
      <c r="E107" s="16" t="s">
        <v>16</v>
      </c>
      <c r="F107" s="38">
        <v>40</v>
      </c>
      <c r="G107" s="38">
        <v>40</v>
      </c>
      <c r="H107" s="38">
        <v>20</v>
      </c>
    </row>
    <row r="108" spans="1:8" ht="18.75">
      <c r="A108" s="12" t="s">
        <v>43</v>
      </c>
      <c r="B108" s="14">
        <v>791</v>
      </c>
      <c r="C108" s="13" t="s">
        <v>44</v>
      </c>
      <c r="D108" s="13" t="s">
        <v>0</v>
      </c>
      <c r="E108" s="16" t="s">
        <v>0</v>
      </c>
      <c r="F108" s="27">
        <f aca="true" t="shared" si="12" ref="F108:H111">F109</f>
        <v>80</v>
      </c>
      <c r="G108" s="27">
        <f t="shared" si="12"/>
        <v>100</v>
      </c>
      <c r="H108" s="27">
        <f t="shared" si="12"/>
        <v>50</v>
      </c>
    </row>
    <row r="109" spans="1:8" ht="18.75">
      <c r="A109" s="12" t="s">
        <v>136</v>
      </c>
      <c r="B109" s="14">
        <v>791</v>
      </c>
      <c r="C109" s="13" t="s">
        <v>137</v>
      </c>
      <c r="D109" s="13" t="s">
        <v>0</v>
      </c>
      <c r="E109" s="16" t="s">
        <v>0</v>
      </c>
      <c r="F109" s="27">
        <f t="shared" si="12"/>
        <v>80</v>
      </c>
      <c r="G109" s="27">
        <f t="shared" si="12"/>
        <v>100</v>
      </c>
      <c r="H109" s="27">
        <f t="shared" si="12"/>
        <v>50</v>
      </c>
    </row>
    <row r="110" spans="1:8" ht="93.75">
      <c r="A110" s="12" t="s">
        <v>145</v>
      </c>
      <c r="B110" s="14">
        <v>791</v>
      </c>
      <c r="C110" s="13" t="s">
        <v>137</v>
      </c>
      <c r="D110" s="13" t="s">
        <v>87</v>
      </c>
      <c r="E110" s="16"/>
      <c r="F110" s="27">
        <f t="shared" si="12"/>
        <v>80</v>
      </c>
      <c r="G110" s="27">
        <f t="shared" si="12"/>
        <v>100</v>
      </c>
      <c r="H110" s="27">
        <f t="shared" si="12"/>
        <v>50</v>
      </c>
    </row>
    <row r="111" spans="1:8" ht="18.75">
      <c r="A111" s="12" t="s">
        <v>45</v>
      </c>
      <c r="B111" s="14">
        <v>791</v>
      </c>
      <c r="C111" s="13" t="s">
        <v>137</v>
      </c>
      <c r="D111" s="13" t="s">
        <v>115</v>
      </c>
      <c r="E111" s="16" t="s">
        <v>0</v>
      </c>
      <c r="F111" s="27">
        <f t="shared" si="12"/>
        <v>80</v>
      </c>
      <c r="G111" s="27">
        <f t="shared" si="12"/>
        <v>100</v>
      </c>
      <c r="H111" s="27">
        <f t="shared" si="12"/>
        <v>50</v>
      </c>
    </row>
    <row r="112" spans="1:8" ht="37.5">
      <c r="A112" s="12" t="s">
        <v>78</v>
      </c>
      <c r="B112" s="14">
        <v>791</v>
      </c>
      <c r="C112" s="13" t="s">
        <v>137</v>
      </c>
      <c r="D112" s="13" t="s">
        <v>115</v>
      </c>
      <c r="E112" s="13" t="s">
        <v>16</v>
      </c>
      <c r="F112" s="38">
        <v>80</v>
      </c>
      <c r="G112" s="38">
        <v>100</v>
      </c>
      <c r="H112" s="38">
        <v>50</v>
      </c>
    </row>
    <row r="113" spans="1:8" ht="18.75">
      <c r="A113" s="30" t="s">
        <v>117</v>
      </c>
      <c r="B113" s="33">
        <v>9900</v>
      </c>
      <c r="C113" s="34">
        <v>9999</v>
      </c>
      <c r="D113" s="33"/>
      <c r="E113" s="33"/>
      <c r="F113" s="35">
        <f aca="true" t="shared" si="13" ref="F113:H115">F114</f>
        <v>0</v>
      </c>
      <c r="G113" s="35">
        <f t="shared" si="13"/>
        <v>241</v>
      </c>
      <c r="H113" s="35">
        <f t="shared" si="13"/>
        <v>505</v>
      </c>
    </row>
    <row r="114" spans="1:8" ht="18.75">
      <c r="A114" s="23" t="s">
        <v>120</v>
      </c>
      <c r="B114" s="36">
        <v>9900</v>
      </c>
      <c r="C114" s="9">
        <v>9999</v>
      </c>
      <c r="D114" s="25" t="s">
        <v>119</v>
      </c>
      <c r="E114" s="36"/>
      <c r="F114" s="28">
        <f t="shared" si="13"/>
        <v>0</v>
      </c>
      <c r="G114" s="28">
        <f t="shared" si="13"/>
        <v>241</v>
      </c>
      <c r="H114" s="28">
        <f t="shared" si="13"/>
        <v>505</v>
      </c>
    </row>
    <row r="115" spans="1:8" ht="18.75">
      <c r="A115" s="4" t="s">
        <v>118</v>
      </c>
      <c r="B115" s="24">
        <v>9999</v>
      </c>
      <c r="C115" s="9">
        <v>9999</v>
      </c>
      <c r="D115" s="25" t="s">
        <v>121</v>
      </c>
      <c r="E115" s="24"/>
      <c r="F115" s="28">
        <f t="shared" si="13"/>
        <v>0</v>
      </c>
      <c r="G115" s="28">
        <f t="shared" si="13"/>
        <v>241</v>
      </c>
      <c r="H115" s="28">
        <f t="shared" si="13"/>
        <v>505</v>
      </c>
    </row>
    <row r="116" spans="1:8" ht="18.75">
      <c r="A116" s="4" t="s">
        <v>118</v>
      </c>
      <c r="B116" s="24">
        <v>9999</v>
      </c>
      <c r="C116" s="9">
        <v>9999</v>
      </c>
      <c r="D116" s="25" t="s">
        <v>121</v>
      </c>
      <c r="E116" s="24">
        <v>999</v>
      </c>
      <c r="F116" s="28">
        <v>0</v>
      </c>
      <c r="G116" s="41">
        <v>241</v>
      </c>
      <c r="H116" s="41">
        <v>505</v>
      </c>
    </row>
  </sheetData>
  <sheetProtection/>
  <mergeCells count="11">
    <mergeCell ref="A2:F2"/>
    <mergeCell ref="A5:A6"/>
    <mergeCell ref="B5:B6"/>
    <mergeCell ref="F5:F6"/>
    <mergeCell ref="G5:H5"/>
    <mergeCell ref="A3:H3"/>
    <mergeCell ref="D1:H1"/>
    <mergeCell ref="A4:H4"/>
    <mergeCell ref="C5:C6"/>
    <mergeCell ref="D5:D6"/>
    <mergeCell ref="E5:E6"/>
  </mergeCells>
  <printOptions/>
  <pageMargins left="1.220472440944882" right="0.7480314960629921" top="0.984251968503937" bottom="0.984251968503937" header="0.5118110236220472" footer="0.5118110236220472"/>
  <pageSetup fitToHeight="4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</dc:creator>
  <cp:keywords/>
  <dc:description/>
  <cp:lastModifiedBy>admin</cp:lastModifiedBy>
  <cp:lastPrinted>2021-12-03T04:12:11Z</cp:lastPrinted>
  <dcterms:created xsi:type="dcterms:W3CDTF">2012-10-09T09:06:29Z</dcterms:created>
  <dcterms:modified xsi:type="dcterms:W3CDTF">2021-12-20T05:16:12Z</dcterms:modified>
  <cp:category/>
  <cp:version/>
  <cp:contentType/>
  <cp:contentStatus/>
</cp:coreProperties>
</file>